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65" windowHeight="4050" activeTab="0"/>
  </bookViews>
  <sheets>
    <sheet name="Cons. Income Statement" sheetId="1" r:id="rId1"/>
    <sheet name="Cons. Balance Sheet" sheetId="2" r:id="rId2"/>
  </sheets>
  <definedNames/>
  <calcPr fullCalcOnLoad="1"/>
</workbook>
</file>

<file path=xl/sharedStrings.xml><?xml version="1.0" encoding="utf-8"?>
<sst xmlns="http://schemas.openxmlformats.org/spreadsheetml/2006/main" count="175" uniqueCount="109">
  <si>
    <t>RM'000</t>
  </si>
  <si>
    <t>Consolidated Income Statement</t>
  </si>
  <si>
    <t>1.</t>
  </si>
  <si>
    <t>(a)</t>
  </si>
  <si>
    <t>Turnover</t>
  </si>
  <si>
    <t>(b)</t>
  </si>
  <si>
    <t>Investment income</t>
  </si>
  <si>
    <t>(c)</t>
  </si>
  <si>
    <t>2.</t>
  </si>
  <si>
    <t>Depreciation and amortisation</t>
  </si>
  <si>
    <t>(d)</t>
  </si>
  <si>
    <t>(e)</t>
  </si>
  <si>
    <t>(f)</t>
  </si>
  <si>
    <t>(g)</t>
  </si>
  <si>
    <t>(h)</t>
  </si>
  <si>
    <t>Taxation</t>
  </si>
  <si>
    <t>(i)</t>
  </si>
  <si>
    <t>(ii) Less minority interests</t>
  </si>
  <si>
    <t>(j)</t>
  </si>
  <si>
    <t>(ii)   Less minority interests</t>
  </si>
  <si>
    <t xml:space="preserve">        members of the company</t>
  </si>
  <si>
    <t>(l)</t>
  </si>
  <si>
    <t>deducting any provision for preference</t>
  </si>
  <si>
    <t>dividends, if any:-</t>
  </si>
  <si>
    <t>The figures have not been audited.</t>
  </si>
  <si>
    <t>Preceding</t>
  </si>
  <si>
    <t>Year</t>
  </si>
  <si>
    <t>a)</t>
  </si>
  <si>
    <t>b)</t>
  </si>
  <si>
    <t>Dividend description</t>
  </si>
  <si>
    <t xml:space="preserve">Current </t>
  </si>
  <si>
    <t>Current</t>
  </si>
  <si>
    <t>INDIVIDUAL QUARTER</t>
  </si>
  <si>
    <t>CUMULATIVE PERIOD</t>
  </si>
  <si>
    <t>Quarter</t>
  </si>
  <si>
    <t xml:space="preserve">Corresponding </t>
  </si>
  <si>
    <t>To Date</t>
  </si>
  <si>
    <t>Period</t>
  </si>
  <si>
    <t>LBS BINA GROUP BERHAD</t>
  </si>
  <si>
    <t>N/R</t>
  </si>
  <si>
    <t>(Company No: 518482-H)</t>
  </si>
  <si>
    <t>ASSETS EMPLOYED</t>
  </si>
  <si>
    <t>PROPERTY, PLANT AND EQUIPMENT</t>
  </si>
  <si>
    <t>CURRENT ASSETS</t>
  </si>
  <si>
    <t>Inventories</t>
  </si>
  <si>
    <t>Land and development expenditure</t>
  </si>
  <si>
    <t>Trade receivables</t>
  </si>
  <si>
    <t>Other receivables</t>
  </si>
  <si>
    <t>Cash and bank balances</t>
  </si>
  <si>
    <t>Trade payables</t>
  </si>
  <si>
    <t>Others payables</t>
  </si>
  <si>
    <t>Hire purchase payables</t>
  </si>
  <si>
    <t>Bank borrowings</t>
  </si>
  <si>
    <t>Amount owing to directors</t>
  </si>
  <si>
    <t>Amount owing to associated companies</t>
  </si>
  <si>
    <t>Provision for taxation</t>
  </si>
  <si>
    <t xml:space="preserve">FINANCED BY </t>
  </si>
  <si>
    <t xml:space="preserve">SHARE CAPITAL </t>
  </si>
  <si>
    <t>ACCUMULATED LOSSES</t>
  </si>
  <si>
    <t>MINORITY INTEREST</t>
  </si>
  <si>
    <t xml:space="preserve">BANK BORROWINGS </t>
  </si>
  <si>
    <t xml:space="preserve">HIRE PURCHASE PAYABLES </t>
  </si>
  <si>
    <t>DEFERRED TAXATION</t>
  </si>
  <si>
    <t>31.12.2001</t>
  </si>
  <si>
    <t>Amount owing by associated   companies</t>
  </si>
  <si>
    <t>Fixed deposits with licensed financial  institutions</t>
  </si>
  <si>
    <t>LAND AND DEVELOPMENT  EXPENDITURE</t>
  </si>
  <si>
    <t>INVESTMENT IN  SUBSIDIARY COMPANIES</t>
  </si>
  <si>
    <t>(m)</t>
  </si>
  <si>
    <t>Pre-acquisition profit</t>
  </si>
  <si>
    <t>Amount owing by holding company</t>
  </si>
  <si>
    <t xml:space="preserve">Unaudited Consolidated Balance Sheet </t>
  </si>
  <si>
    <t>CURRENT LIABILITIES</t>
  </si>
  <si>
    <t xml:space="preserve"> NET CURRENT ASSETS</t>
  </si>
  <si>
    <t>As At End of Current Quarter</t>
  </si>
  <si>
    <t>SHAREHOLDERS' FUND</t>
  </si>
  <si>
    <t>31.03.02</t>
  </si>
  <si>
    <t>31.03.01</t>
  </si>
  <si>
    <t>Net profit attributable to members of the company</t>
  </si>
  <si>
    <t>31.03.2002</t>
  </si>
  <si>
    <t>CAPITAL RESERVE</t>
  </si>
  <si>
    <t xml:space="preserve">UNQUOTED INVESTMENT </t>
  </si>
  <si>
    <t>56.6 Sen</t>
  </si>
  <si>
    <t>Quarterly report on consolidated results for the first financial quarter ended  31 March, 2002.</t>
  </si>
  <si>
    <t xml:space="preserve">Other income </t>
  </si>
  <si>
    <t>Share of profit of  associated companies</t>
  </si>
  <si>
    <t xml:space="preserve">Profit before taxation, minority interests and </t>
  </si>
  <si>
    <t>Net profit from ordinary activities attributable to members of the company</t>
  </si>
  <si>
    <t>(k)</t>
  </si>
  <si>
    <t>As At  Preceding Financial Year End</t>
  </si>
  <si>
    <t>i) Basic (based on weighted average no. of 280,633,557 ordinary shares for the current quarter- Sen)</t>
  </si>
  <si>
    <t>ii) Fully diluted  (based on enlarge weighted average number of 347,939,557 ordinary shares on dilution- Sen)</t>
  </si>
  <si>
    <t>Dividend per share (Sen)</t>
  </si>
  <si>
    <t>54.6 Sen</t>
  </si>
  <si>
    <t>Earnings per share based on 2(k) above after</t>
  </si>
  <si>
    <t>(i) Profit after taxation before deducting minority interests</t>
  </si>
  <si>
    <t>INVESTMENT IN ASSOCIATED COMPANIES</t>
  </si>
  <si>
    <t>Amount owing to related companies</t>
  </si>
  <si>
    <t>4% IRREDEEMABLE CONVERTIBLE UNSECURED LOAN STOCKS ("ICULS")</t>
  </si>
  <si>
    <t>REDEEMABLE CONVERTIBLE BONDS ("RCB")</t>
  </si>
  <si>
    <t>NET TANGIBLE ASSET PER SHARE</t>
  </si>
  <si>
    <t>Profit before finance cost, depreciation and amortisation, exceptional item, income tax, minority interests and extraordinary item.</t>
  </si>
  <si>
    <t>Finance cost</t>
  </si>
  <si>
    <t>Exceptional item</t>
  </si>
  <si>
    <t>Profit before income tax, minority interests and extraordinary item.</t>
  </si>
  <si>
    <t>extraordinary item</t>
  </si>
  <si>
    <t>(i)    Extraordinary item</t>
  </si>
  <si>
    <t>N/R - Not Reported</t>
  </si>
  <si>
    <t>(iii)  Extraordinary item attributable to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</si>
</sst>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_)"/>
    <numFmt numFmtId="173" formatCode="#,##0.0000000_);\(#,##0.0000000\)"/>
    <numFmt numFmtId="174" formatCode="#,##0.000_);\(#,##0.000\)"/>
    <numFmt numFmtId="175" formatCode="_(* #,##0.0_);_(* \(#,##0.0\);_(* &quot;-&quot;??_);_(@_)"/>
    <numFmt numFmtId="176" formatCode="_(* #,##0_);_(* \(#,##0\);_(* &quot;-&quot;??_);_(@_)"/>
    <numFmt numFmtId="177" formatCode="_(* #,##0.000_);_(* \(#,##0.000\);_(* &quot;-&quot;??_);_(@_)"/>
    <numFmt numFmtId="178" formatCode="#,##0.0_);\(#,##0.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mmmm\ d\,\ yyyy"/>
    <numFmt numFmtId="183" formatCode="_(* #,##0.0000_);_(* \(#,##0.0000\);_(* &quot;-&quot;??_);_(@_)"/>
    <numFmt numFmtId="184" formatCode="_(* #,##0.00000_);_(* \(#,##0.00000\);_(* &quot;-&quot;??_);_(@_)"/>
    <numFmt numFmtId="185" formatCode="0.0"/>
    <numFmt numFmtId="186" formatCode="0.00000000"/>
    <numFmt numFmtId="187" formatCode="0.0000000"/>
    <numFmt numFmtId="188" formatCode="0.000000"/>
    <numFmt numFmtId="189" formatCode="0.00000"/>
    <numFmt numFmtId="190" formatCode="0.0000"/>
    <numFmt numFmtId="191" formatCode="0.000"/>
  </numFmts>
  <fonts count="11">
    <font>
      <sz val="10"/>
      <name val="Arial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37" fontId="2" fillId="0" borderId="0" xfId="0" applyNumberFormat="1" applyFont="1" applyAlignment="1" applyProtection="1">
      <alignment/>
      <protection/>
    </xf>
    <xf numFmtId="37" fontId="2" fillId="0" borderId="0" xfId="0" applyNumberFormat="1" applyFont="1" applyAlignment="1" applyProtection="1">
      <alignment horizontal="center"/>
      <protection/>
    </xf>
    <xf numFmtId="37" fontId="3" fillId="0" borderId="0" xfId="0" applyNumberFormat="1" applyFont="1" applyAlignment="1" applyProtection="1">
      <alignment/>
      <protection/>
    </xf>
    <xf numFmtId="37" fontId="3" fillId="0" borderId="0" xfId="0" applyNumberFormat="1" applyFont="1" applyAlignment="1" applyProtection="1">
      <alignment horizontal="center"/>
      <protection/>
    </xf>
    <xf numFmtId="37" fontId="3" fillId="0" borderId="0" xfId="0" applyNumberFormat="1" applyFont="1" applyAlignment="1" applyProtection="1">
      <alignment/>
      <protection/>
    </xf>
    <xf numFmtId="37" fontId="3" fillId="0" borderId="1" xfId="0" applyNumberFormat="1" applyFont="1" applyBorder="1" applyAlignment="1" applyProtection="1">
      <alignment horizontal="center"/>
      <protection/>
    </xf>
    <xf numFmtId="37" fontId="3" fillId="0" borderId="0" xfId="0" applyNumberFormat="1" applyFont="1" applyBorder="1" applyAlignment="1" applyProtection="1">
      <alignment horizontal="center"/>
      <protection/>
    </xf>
    <xf numFmtId="176" fontId="3" fillId="0" borderId="0" xfId="15" applyNumberFormat="1" applyFont="1" applyAlignment="1" applyProtection="1">
      <alignment horizontal="center"/>
      <protection/>
    </xf>
    <xf numFmtId="176" fontId="3" fillId="0" borderId="0" xfId="15" applyNumberFormat="1" applyFont="1" applyAlignment="1" applyProtection="1">
      <alignment horizontal="right"/>
      <protection/>
    </xf>
    <xf numFmtId="172" fontId="3" fillId="0" borderId="0" xfId="0" applyNumberFormat="1" applyFont="1" applyAlignment="1" applyProtection="1">
      <alignment horizontal="center"/>
      <protection/>
    </xf>
    <xf numFmtId="172" fontId="3" fillId="0" borderId="0" xfId="0" applyNumberFormat="1" applyFont="1" applyAlignment="1" applyProtection="1">
      <alignment/>
      <protection/>
    </xf>
    <xf numFmtId="37" fontId="3" fillId="0" borderId="0" xfId="0" applyNumberFormat="1" applyFont="1" applyAlignment="1" applyProtection="1">
      <alignment horizontal="right"/>
      <protection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176" fontId="4" fillId="0" borderId="0" xfId="15" applyNumberFormat="1" applyFont="1" applyAlignment="1">
      <alignment horizontal="right"/>
    </xf>
    <xf numFmtId="176" fontId="3" fillId="0" borderId="2" xfId="15" applyNumberFormat="1" applyFont="1" applyBorder="1" applyAlignment="1" applyProtection="1">
      <alignment horizontal="center"/>
      <protection/>
    </xf>
    <xf numFmtId="176" fontId="3" fillId="0" borderId="2" xfId="15" applyNumberFormat="1" applyFont="1" applyBorder="1" applyAlignment="1" applyProtection="1">
      <alignment horizontal="right"/>
      <protection/>
    </xf>
    <xf numFmtId="176" fontId="3" fillId="0" borderId="0" xfId="15" applyNumberFormat="1" applyFont="1" applyBorder="1" applyAlignment="1" applyProtection="1">
      <alignment horizontal="center"/>
      <protection/>
    </xf>
    <xf numFmtId="176" fontId="3" fillId="0" borderId="0" xfId="15" applyNumberFormat="1" applyFont="1" applyBorder="1" applyAlignment="1" applyProtection="1">
      <alignment horizontal="right"/>
      <protection/>
    </xf>
    <xf numFmtId="172" fontId="3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>
      <alignment/>
    </xf>
    <xf numFmtId="176" fontId="3" fillId="0" borderId="1" xfId="15" applyNumberFormat="1" applyFont="1" applyBorder="1" applyAlignment="1" applyProtection="1">
      <alignment horizontal="center"/>
      <protection/>
    </xf>
    <xf numFmtId="176" fontId="4" fillId="0" borderId="0" xfId="15" applyNumberFormat="1" applyFont="1" applyAlignment="1">
      <alignment horizontal="center"/>
    </xf>
    <xf numFmtId="174" fontId="3" fillId="0" borderId="0" xfId="0" applyNumberFormat="1" applyFont="1" applyAlignment="1" applyProtection="1">
      <alignment horizontal="right"/>
      <protection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justify" vertical="top" wrapText="1"/>
    </xf>
    <xf numFmtId="0" fontId="6" fillId="0" borderId="0" xfId="0" applyFont="1" applyAlignment="1">
      <alignment horizontal="justify" vertical="top" wrapText="1"/>
    </xf>
    <xf numFmtId="0" fontId="6" fillId="0" borderId="0" xfId="0" applyFont="1" applyAlignment="1">
      <alignment vertical="top" wrapText="1"/>
    </xf>
    <xf numFmtId="176" fontId="6" fillId="0" borderId="0" xfId="15" applyNumberFormat="1" applyFont="1" applyAlignment="1">
      <alignment/>
    </xf>
    <xf numFmtId="37" fontId="2" fillId="0" borderId="0" xfId="0" applyNumberFormat="1" applyFont="1" applyBorder="1" applyAlignment="1" applyProtection="1">
      <alignment horizontal="center"/>
      <protection/>
    </xf>
    <xf numFmtId="176" fontId="6" fillId="0" borderId="0" xfId="15" applyNumberFormat="1" applyFont="1" applyAlignment="1">
      <alignment horizontal="justify" vertical="top" wrapText="1"/>
    </xf>
    <xf numFmtId="176" fontId="6" fillId="0" borderId="3" xfId="15" applyNumberFormat="1" applyFont="1" applyBorder="1" applyAlignment="1">
      <alignment horizontal="justify" vertical="top" wrapText="1"/>
    </xf>
    <xf numFmtId="176" fontId="6" fillId="0" borderId="4" xfId="15" applyNumberFormat="1" applyFont="1" applyBorder="1" applyAlignment="1">
      <alignment horizontal="justify" vertical="top" wrapText="1"/>
    </xf>
    <xf numFmtId="176" fontId="6" fillId="0" borderId="5" xfId="15" applyNumberFormat="1" applyFont="1" applyBorder="1" applyAlignment="1">
      <alignment horizontal="justify" vertical="top" wrapText="1"/>
    </xf>
    <xf numFmtId="176" fontId="6" fillId="0" borderId="6" xfId="15" applyNumberFormat="1" applyFont="1" applyBorder="1" applyAlignment="1">
      <alignment horizontal="justify" vertical="top" wrapText="1"/>
    </xf>
    <xf numFmtId="176" fontId="6" fillId="0" borderId="7" xfId="15" applyNumberFormat="1" applyFont="1" applyBorder="1" applyAlignment="1">
      <alignment horizontal="justify" vertical="top" wrapText="1"/>
    </xf>
    <xf numFmtId="176" fontId="6" fillId="0" borderId="0" xfId="15" applyNumberFormat="1" applyFont="1" applyAlignment="1">
      <alignment horizontal="center" vertical="top" wrapText="1"/>
    </xf>
    <xf numFmtId="176" fontId="6" fillId="0" borderId="8" xfId="15" applyNumberFormat="1" applyFont="1" applyBorder="1" applyAlignment="1">
      <alignment horizontal="justify" vertical="top" wrapText="1"/>
    </xf>
    <xf numFmtId="176" fontId="6" fillId="0" borderId="0" xfId="15" applyNumberFormat="1" applyFont="1" applyBorder="1" applyAlignment="1">
      <alignment horizontal="justify" vertical="top" wrapText="1"/>
    </xf>
    <xf numFmtId="176" fontId="6" fillId="0" borderId="9" xfId="15" applyNumberFormat="1" applyFont="1" applyBorder="1" applyAlignment="1">
      <alignment horizontal="justify" vertical="top" wrapText="1"/>
    </xf>
    <xf numFmtId="39" fontId="3" fillId="0" borderId="0" xfId="0" applyNumberFormat="1" applyFont="1" applyAlignment="1" applyProtection="1">
      <alignment horizontal="right"/>
      <protection/>
    </xf>
    <xf numFmtId="43" fontId="3" fillId="0" borderId="0" xfId="15" applyNumberFormat="1" applyFont="1" applyAlignment="1" applyProtection="1">
      <alignment horizontal="right"/>
      <protection/>
    </xf>
    <xf numFmtId="0" fontId="6" fillId="0" borderId="0" xfId="0" applyFont="1" applyAlignment="1">
      <alignment horizontal="center" vertical="top"/>
    </xf>
    <xf numFmtId="176" fontId="6" fillId="0" borderId="0" xfId="15" applyNumberFormat="1" applyFont="1" applyBorder="1" applyAlignment="1">
      <alignment horizontal="justify" wrapText="1"/>
    </xf>
    <xf numFmtId="0" fontId="7" fillId="0" borderId="0" xfId="0" applyFont="1" applyAlignment="1">
      <alignment horizontal="justify" vertical="top" wrapText="1"/>
    </xf>
    <xf numFmtId="185" fontId="6" fillId="0" borderId="0" xfId="0" applyNumberFormat="1" applyFont="1" applyAlignment="1">
      <alignment horizontal="center"/>
    </xf>
    <xf numFmtId="37" fontId="2" fillId="0" borderId="0" xfId="0" applyNumberFormat="1" applyFont="1" applyAlignment="1" applyProtection="1">
      <alignment horizontal="center" vertical="top" wrapText="1"/>
      <protection/>
    </xf>
    <xf numFmtId="37" fontId="1" fillId="0" borderId="0" xfId="0" applyNumberFormat="1" applyFont="1" applyAlignment="1" applyProtection="1">
      <alignment/>
      <protection/>
    </xf>
    <xf numFmtId="0" fontId="6" fillId="0" borderId="0" xfId="0" applyFont="1" applyAlignment="1">
      <alignment horizontal="left" vertical="top" wrapText="1"/>
    </xf>
    <xf numFmtId="43" fontId="3" fillId="0" borderId="0" xfId="15" applyNumberFormat="1" applyFont="1" applyAlignment="1" applyProtection="1">
      <alignment horizontal="center"/>
      <protection/>
    </xf>
    <xf numFmtId="176" fontId="9" fillId="0" borderId="0" xfId="15" applyNumberFormat="1" applyFont="1" applyAlignment="1" applyProtection="1">
      <alignment horizontal="center"/>
      <protection/>
    </xf>
    <xf numFmtId="176" fontId="1" fillId="0" borderId="0" xfId="15" applyNumberFormat="1" applyFont="1" applyAlignment="1" applyProtection="1">
      <alignment horizontal="center"/>
      <protection/>
    </xf>
    <xf numFmtId="176" fontId="10" fillId="0" borderId="0" xfId="15" applyNumberFormat="1" applyFont="1" applyAlignment="1" applyProtection="1">
      <alignment horizontal="left"/>
      <protection/>
    </xf>
    <xf numFmtId="176" fontId="8" fillId="0" borderId="0" xfId="15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wrapText="1"/>
      <protection/>
    </xf>
    <xf numFmtId="37" fontId="3" fillId="0" borderId="0" xfId="0" applyNumberFormat="1" applyFont="1" applyAlignment="1" applyProtection="1">
      <alignment horizontal="center"/>
      <protection/>
    </xf>
    <xf numFmtId="176" fontId="3" fillId="0" borderId="0" xfId="15" applyNumberFormat="1" applyFont="1" applyAlignment="1" applyProtection="1">
      <alignment horizontal="center"/>
      <protection/>
    </xf>
    <xf numFmtId="172" fontId="3" fillId="0" borderId="0" xfId="0" applyNumberFormat="1" applyFont="1" applyAlignment="1" applyProtection="1">
      <alignment wrapText="1"/>
      <protection/>
    </xf>
    <xf numFmtId="0" fontId="0" fillId="0" borderId="0" xfId="0" applyAlignment="1">
      <alignment wrapText="1"/>
    </xf>
    <xf numFmtId="0" fontId="5" fillId="0" borderId="0" xfId="0" applyFont="1" applyAlignment="1">
      <alignment horizontal="justify" vertical="top" wrapText="1"/>
    </xf>
    <xf numFmtId="0" fontId="6" fillId="0" borderId="0" xfId="0" applyFont="1" applyAlignment="1">
      <alignment horizontal="justify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2"/>
  <sheetViews>
    <sheetView tabSelected="1" workbookViewId="0" topLeftCell="A51">
      <selection activeCell="C55" sqref="C55"/>
    </sheetView>
  </sheetViews>
  <sheetFormatPr defaultColWidth="9.140625" defaultRowHeight="12.75"/>
  <cols>
    <col min="1" max="1" width="3.57421875" style="13" customWidth="1"/>
    <col min="2" max="2" width="4.00390625" style="13" customWidth="1"/>
    <col min="3" max="3" width="35.8515625" style="13" customWidth="1"/>
    <col min="4" max="4" width="10.7109375" style="13" customWidth="1"/>
    <col min="5" max="5" width="1.8515625" style="13" customWidth="1"/>
    <col min="6" max="6" width="11.57421875" style="13" customWidth="1"/>
    <col min="7" max="7" width="4.28125" style="13" customWidth="1"/>
    <col min="8" max="8" width="9.421875" style="13" customWidth="1"/>
    <col min="9" max="9" width="2.28125" style="13" customWidth="1"/>
    <col min="10" max="10" width="11.57421875" style="16" bestFit="1" customWidth="1"/>
    <col min="11" max="16384" width="9.140625" style="13" customWidth="1"/>
  </cols>
  <sheetData>
    <row r="1" spans="1:10" s="15" customFormat="1" ht="18.75">
      <c r="A1" s="56" t="s">
        <v>38</v>
      </c>
      <c r="B1" s="53"/>
      <c r="C1" s="53"/>
      <c r="D1" s="53"/>
      <c r="E1" s="53"/>
      <c r="F1" s="53"/>
      <c r="G1" s="53"/>
      <c r="H1" s="53"/>
      <c r="I1" s="53"/>
      <c r="J1" s="53"/>
    </row>
    <row r="2" spans="1:10" s="15" customFormat="1" ht="14.25" customHeight="1">
      <c r="A2" s="55" t="s">
        <v>40</v>
      </c>
      <c r="B2" s="53"/>
      <c r="C2" s="53"/>
      <c r="D2" s="53"/>
      <c r="E2" s="53"/>
      <c r="F2" s="53"/>
      <c r="G2" s="53"/>
      <c r="H2" s="53"/>
      <c r="I2" s="53"/>
      <c r="J2" s="53"/>
    </row>
    <row r="4" spans="1:9" ht="15.75">
      <c r="A4" s="50" t="s">
        <v>1</v>
      </c>
      <c r="C4" s="3"/>
      <c r="D4" s="4"/>
      <c r="E4" s="4"/>
      <c r="F4" s="4"/>
      <c r="G4" s="4"/>
      <c r="H4" s="4"/>
      <c r="I4" s="11"/>
    </row>
    <row r="5" spans="1:9" ht="15.75">
      <c r="A5" s="1" t="s">
        <v>83</v>
      </c>
      <c r="C5" s="3"/>
      <c r="D5" s="4"/>
      <c r="E5" s="4"/>
      <c r="F5" s="4"/>
      <c r="G5" s="4"/>
      <c r="H5" s="4"/>
      <c r="I5" s="11"/>
    </row>
    <row r="6" spans="1:9" ht="15.75">
      <c r="A6" s="1" t="s">
        <v>24</v>
      </c>
      <c r="C6" s="3"/>
      <c r="D6" s="4"/>
      <c r="E6" s="4"/>
      <c r="F6" s="4"/>
      <c r="G6" s="4"/>
      <c r="H6" s="4"/>
      <c r="I6" s="11"/>
    </row>
    <row r="7" spans="1:9" ht="12">
      <c r="A7" s="3"/>
      <c r="B7" s="3"/>
      <c r="C7" s="3"/>
      <c r="D7" s="5"/>
      <c r="E7" s="5"/>
      <c r="F7" s="4"/>
      <c r="G7" s="4"/>
      <c r="H7" s="4"/>
      <c r="I7" s="11"/>
    </row>
    <row r="8" spans="1:10" ht="12">
      <c r="A8" s="3"/>
      <c r="B8" s="3"/>
      <c r="C8" s="3"/>
      <c r="D8" s="58" t="s">
        <v>32</v>
      </c>
      <c r="E8" s="58"/>
      <c r="F8" s="58"/>
      <c r="G8" s="4"/>
      <c r="H8" s="59" t="s">
        <v>33</v>
      </c>
      <c r="I8" s="59"/>
      <c r="J8" s="59"/>
    </row>
    <row r="9" spans="1:10" ht="12">
      <c r="A9" s="3"/>
      <c r="B9" s="3"/>
      <c r="C9" s="3"/>
      <c r="D9" s="4" t="s">
        <v>30</v>
      </c>
      <c r="E9" s="4"/>
      <c r="F9" s="4" t="s">
        <v>25</v>
      </c>
      <c r="G9" s="4"/>
      <c r="H9" s="4" t="s">
        <v>31</v>
      </c>
      <c r="I9" s="10"/>
      <c r="J9" s="8" t="s">
        <v>25</v>
      </c>
    </row>
    <row r="10" spans="1:10" ht="12">
      <c r="A10" s="3"/>
      <c r="B10" s="3"/>
      <c r="C10" s="3"/>
      <c r="D10" s="4" t="s">
        <v>26</v>
      </c>
      <c r="E10" s="4"/>
      <c r="F10" s="4" t="s">
        <v>26</v>
      </c>
      <c r="G10" s="4"/>
      <c r="H10" s="4" t="s">
        <v>26</v>
      </c>
      <c r="I10" s="10"/>
      <c r="J10" s="8" t="s">
        <v>26</v>
      </c>
    </row>
    <row r="11" spans="1:10" ht="12">
      <c r="A11" s="3"/>
      <c r="B11" s="3"/>
      <c r="C11" s="3"/>
      <c r="D11" s="4" t="s">
        <v>34</v>
      </c>
      <c r="E11" s="4"/>
      <c r="F11" s="4" t="s">
        <v>35</v>
      </c>
      <c r="G11" s="4"/>
      <c r="H11" s="4" t="s">
        <v>36</v>
      </c>
      <c r="I11" s="10"/>
      <c r="J11" s="4" t="s">
        <v>35</v>
      </c>
    </row>
    <row r="12" spans="1:10" ht="12">
      <c r="A12" s="3"/>
      <c r="B12" s="3"/>
      <c r="C12" s="3"/>
      <c r="D12" s="4"/>
      <c r="E12" s="4"/>
      <c r="F12" s="4" t="s">
        <v>34</v>
      </c>
      <c r="G12" s="4"/>
      <c r="J12" s="14" t="s">
        <v>37</v>
      </c>
    </row>
    <row r="13" spans="1:10" ht="12">
      <c r="A13" s="3"/>
      <c r="B13" s="3"/>
      <c r="C13" s="3"/>
      <c r="D13" s="4" t="s">
        <v>76</v>
      </c>
      <c r="E13" s="4"/>
      <c r="F13" s="4" t="s">
        <v>77</v>
      </c>
      <c r="G13" s="4"/>
      <c r="H13" s="4" t="s">
        <v>76</v>
      </c>
      <c r="I13" s="4"/>
      <c r="J13" s="4" t="s">
        <v>77</v>
      </c>
    </row>
    <row r="14" spans="1:10" ht="12">
      <c r="A14" s="3"/>
      <c r="B14" s="3"/>
      <c r="C14" s="3"/>
      <c r="D14" s="6" t="s">
        <v>0</v>
      </c>
      <c r="E14" s="7"/>
      <c r="F14" s="6" t="s">
        <v>0</v>
      </c>
      <c r="G14" s="4"/>
      <c r="H14" s="6" t="s">
        <v>0</v>
      </c>
      <c r="I14" s="10"/>
      <c r="J14" s="23" t="s">
        <v>0</v>
      </c>
    </row>
    <row r="15" spans="1:10" ht="12">
      <c r="A15" s="4"/>
      <c r="B15" s="3"/>
      <c r="C15" s="3"/>
      <c r="D15" s="8"/>
      <c r="E15" s="8"/>
      <c r="F15" s="8"/>
      <c r="G15" s="8"/>
      <c r="H15" s="8"/>
      <c r="I15" s="10"/>
      <c r="J15" s="24"/>
    </row>
    <row r="16" spans="1:10" ht="12.75" thickBot="1">
      <c r="A16" s="4" t="s">
        <v>2</v>
      </c>
      <c r="B16" s="4" t="s">
        <v>3</v>
      </c>
      <c r="C16" s="3" t="s">
        <v>4</v>
      </c>
      <c r="D16" s="17">
        <v>65079</v>
      </c>
      <c r="E16" s="19"/>
      <c r="F16" s="17" t="s">
        <v>39</v>
      </c>
      <c r="G16" s="9"/>
      <c r="H16" s="17">
        <f>+D16</f>
        <v>65079</v>
      </c>
      <c r="I16" s="21"/>
      <c r="J16" s="17" t="s">
        <v>39</v>
      </c>
    </row>
    <row r="17" spans="1:10" ht="12.75" thickTop="1">
      <c r="A17" s="4"/>
      <c r="B17" s="3"/>
      <c r="C17" s="3"/>
      <c r="D17" s="8"/>
      <c r="E17" s="8"/>
      <c r="F17" s="8"/>
      <c r="G17" s="9"/>
      <c r="H17" s="8"/>
      <c r="I17" s="21"/>
      <c r="J17" s="8"/>
    </row>
    <row r="18" spans="1:10" ht="12.75" thickBot="1">
      <c r="A18" s="4"/>
      <c r="B18" s="4" t="s">
        <v>5</v>
      </c>
      <c r="C18" s="3" t="s">
        <v>6</v>
      </c>
      <c r="D18" s="18">
        <v>0</v>
      </c>
      <c r="E18" s="20"/>
      <c r="F18" s="17" t="s">
        <v>39</v>
      </c>
      <c r="G18" s="20"/>
      <c r="H18" s="18">
        <f>+D18</f>
        <v>0</v>
      </c>
      <c r="I18" s="21"/>
      <c r="J18" s="17" t="s">
        <v>39</v>
      </c>
    </row>
    <row r="19" spans="1:10" ht="12.75" thickTop="1">
      <c r="A19" s="4"/>
      <c r="B19" s="3"/>
      <c r="C19" s="3"/>
      <c r="D19" s="8"/>
      <c r="E19" s="8"/>
      <c r="F19" s="8"/>
      <c r="G19" s="20"/>
      <c r="H19" s="8"/>
      <c r="I19" s="22"/>
      <c r="J19" s="8"/>
    </row>
    <row r="20" spans="1:10" ht="12.75" thickBot="1">
      <c r="A20" s="4"/>
      <c r="B20" s="4" t="s">
        <v>7</v>
      </c>
      <c r="C20" s="3" t="s">
        <v>84</v>
      </c>
      <c r="D20" s="17">
        <f>1573-265</f>
        <v>1308</v>
      </c>
      <c r="E20" s="19"/>
      <c r="F20" s="17" t="s">
        <v>39</v>
      </c>
      <c r="G20" s="20"/>
      <c r="H20" s="17">
        <f>+D20</f>
        <v>1308</v>
      </c>
      <c r="I20" s="22"/>
      <c r="J20" s="17" t="s">
        <v>39</v>
      </c>
    </row>
    <row r="21" spans="1:10" ht="12.75" thickTop="1">
      <c r="A21" s="4"/>
      <c r="B21" s="3"/>
      <c r="C21" s="3"/>
      <c r="D21" s="8"/>
      <c r="E21" s="8"/>
      <c r="F21" s="8"/>
      <c r="G21" s="20"/>
      <c r="H21" s="8"/>
      <c r="I21" s="22"/>
      <c r="J21" s="8"/>
    </row>
    <row r="22" spans="1:10" ht="12">
      <c r="A22" s="4" t="s">
        <v>8</v>
      </c>
      <c r="B22" s="4" t="s">
        <v>3</v>
      </c>
      <c r="C22" s="57" t="s">
        <v>101</v>
      </c>
      <c r="D22" s="8"/>
      <c r="E22" s="8"/>
      <c r="F22" s="8"/>
      <c r="G22" s="20"/>
      <c r="H22" s="8"/>
      <c r="I22" s="22"/>
      <c r="J22" s="8"/>
    </row>
    <row r="23" spans="1:10" ht="12">
      <c r="A23" s="4"/>
      <c r="B23" s="3"/>
      <c r="C23" s="57"/>
      <c r="D23" s="8">
        <f>+D33-D30-D28-D26</f>
        <v>14539</v>
      </c>
      <c r="E23" s="8"/>
      <c r="F23" s="19" t="s">
        <v>39</v>
      </c>
      <c r="G23" s="20"/>
      <c r="H23" s="8">
        <f>+D23</f>
        <v>14539</v>
      </c>
      <c r="I23" s="22"/>
      <c r="J23" s="19" t="s">
        <v>39</v>
      </c>
    </row>
    <row r="24" spans="1:10" ht="12">
      <c r="A24" s="3"/>
      <c r="B24" s="3"/>
      <c r="C24" s="57"/>
      <c r="D24" s="8"/>
      <c r="E24" s="8"/>
      <c r="F24" s="8"/>
      <c r="G24" s="9"/>
      <c r="H24" s="8"/>
      <c r="J24" s="8"/>
    </row>
    <row r="25" spans="1:10" ht="12">
      <c r="A25" s="3"/>
      <c r="B25" s="3"/>
      <c r="C25" s="3"/>
      <c r="D25" s="8"/>
      <c r="E25" s="8"/>
      <c r="F25" s="19"/>
      <c r="G25" s="9"/>
      <c r="H25" s="8"/>
      <c r="J25" s="19"/>
    </row>
    <row r="26" spans="1:10" ht="12">
      <c r="A26" s="3"/>
      <c r="B26" s="4" t="s">
        <v>5</v>
      </c>
      <c r="C26" s="3" t="s">
        <v>102</v>
      </c>
      <c r="D26" s="8">
        <v>-856</v>
      </c>
      <c r="E26" s="8"/>
      <c r="F26" s="19" t="s">
        <v>39</v>
      </c>
      <c r="G26" s="9"/>
      <c r="H26" s="8">
        <f>+D26</f>
        <v>-856</v>
      </c>
      <c r="J26" s="19" t="s">
        <v>39</v>
      </c>
    </row>
    <row r="27" spans="1:10" ht="12">
      <c r="A27" s="3"/>
      <c r="B27" s="3"/>
      <c r="C27" s="3"/>
      <c r="D27" s="8"/>
      <c r="E27" s="8"/>
      <c r="F27" s="19"/>
      <c r="G27" s="9"/>
      <c r="H27" s="8"/>
      <c r="J27" s="19"/>
    </row>
    <row r="28" spans="1:10" ht="12">
      <c r="A28" s="3"/>
      <c r="B28" s="4" t="s">
        <v>7</v>
      </c>
      <c r="C28" s="3" t="s">
        <v>9</v>
      </c>
      <c r="D28" s="8">
        <v>-490</v>
      </c>
      <c r="E28" s="8"/>
      <c r="F28" s="19" t="s">
        <v>39</v>
      </c>
      <c r="G28" s="9"/>
      <c r="H28" s="8">
        <f>+D28</f>
        <v>-490</v>
      </c>
      <c r="J28" s="19" t="s">
        <v>39</v>
      </c>
    </row>
    <row r="29" spans="1:10" ht="12">
      <c r="A29" s="3"/>
      <c r="B29" s="3"/>
      <c r="C29" s="3"/>
      <c r="D29" s="8"/>
      <c r="E29" s="8"/>
      <c r="F29" s="19"/>
      <c r="G29" s="9"/>
      <c r="H29" s="8"/>
      <c r="J29" s="19"/>
    </row>
    <row r="30" spans="1:10" ht="12">
      <c r="A30" s="3"/>
      <c r="B30" s="4" t="s">
        <v>10</v>
      </c>
      <c r="C30" s="3" t="s">
        <v>103</v>
      </c>
      <c r="D30" s="8">
        <v>-3000</v>
      </c>
      <c r="E30" s="8"/>
      <c r="F30" s="19" t="s">
        <v>39</v>
      </c>
      <c r="G30" s="9"/>
      <c r="H30" s="8">
        <f>+D30</f>
        <v>-3000</v>
      </c>
      <c r="J30" s="19" t="s">
        <v>39</v>
      </c>
    </row>
    <row r="31" spans="1:10" ht="12">
      <c r="A31" s="3"/>
      <c r="B31" s="3"/>
      <c r="C31" s="3"/>
      <c r="D31" s="8"/>
      <c r="E31" s="8"/>
      <c r="F31" s="8"/>
      <c r="G31" s="9"/>
      <c r="H31" s="8"/>
      <c r="J31" s="8"/>
    </row>
    <row r="32" spans="1:10" ht="12">
      <c r="A32" s="3"/>
      <c r="B32" s="4" t="s">
        <v>11</v>
      </c>
      <c r="C32" s="57" t="s">
        <v>104</v>
      </c>
      <c r="D32" s="8"/>
      <c r="E32" s="8"/>
      <c r="F32" s="8"/>
      <c r="G32" s="9"/>
      <c r="H32" s="8"/>
      <c r="J32" s="8"/>
    </row>
    <row r="33" spans="1:10" ht="12">
      <c r="A33" s="3"/>
      <c r="B33" s="3"/>
      <c r="C33" s="57"/>
      <c r="D33" s="8">
        <f>10458-265</f>
        <v>10193</v>
      </c>
      <c r="E33" s="8"/>
      <c r="F33" s="19" t="s">
        <v>39</v>
      </c>
      <c r="G33" s="9"/>
      <c r="H33" s="8">
        <f>+D33</f>
        <v>10193</v>
      </c>
      <c r="J33" s="19" t="s">
        <v>39</v>
      </c>
    </row>
    <row r="34" spans="1:10" ht="12">
      <c r="A34" s="3"/>
      <c r="B34" s="3"/>
      <c r="C34" s="3"/>
      <c r="D34" s="8"/>
      <c r="E34" s="8"/>
      <c r="F34" s="19"/>
      <c r="G34" s="9"/>
      <c r="H34" s="8"/>
      <c r="J34" s="19"/>
    </row>
    <row r="35" spans="1:10" ht="12">
      <c r="A35" s="3"/>
      <c r="B35" s="4" t="s">
        <v>12</v>
      </c>
      <c r="C35" s="3" t="s">
        <v>85</v>
      </c>
      <c r="D35" s="9">
        <v>40</v>
      </c>
      <c r="E35" s="9"/>
      <c r="F35" s="19" t="s">
        <v>39</v>
      </c>
      <c r="G35" s="9"/>
      <c r="H35" s="8">
        <f>+D35</f>
        <v>40</v>
      </c>
      <c r="J35" s="19" t="s">
        <v>39</v>
      </c>
    </row>
    <row r="36" spans="1:10" ht="12">
      <c r="A36" s="3"/>
      <c r="B36" s="3"/>
      <c r="C36" s="3"/>
      <c r="D36" s="8"/>
      <c r="E36" s="8"/>
      <c r="F36" s="19"/>
      <c r="G36" s="9"/>
      <c r="H36" s="8"/>
      <c r="J36" s="19"/>
    </row>
    <row r="37" spans="1:10" ht="12">
      <c r="A37" s="3"/>
      <c r="B37" s="4" t="s">
        <v>13</v>
      </c>
      <c r="C37" s="3" t="s">
        <v>86</v>
      </c>
      <c r="D37" s="8"/>
      <c r="E37" s="8"/>
      <c r="F37" s="19"/>
      <c r="G37" s="9"/>
      <c r="H37" s="8"/>
      <c r="J37" s="19"/>
    </row>
    <row r="38" spans="1:10" ht="12">
      <c r="A38" s="3"/>
      <c r="B38" s="4"/>
      <c r="C38" s="3" t="s">
        <v>105</v>
      </c>
      <c r="D38" s="8">
        <f>+D33+D35</f>
        <v>10233</v>
      </c>
      <c r="E38" s="8"/>
      <c r="F38" s="19" t="s">
        <v>39</v>
      </c>
      <c r="G38" s="9"/>
      <c r="H38" s="8">
        <f>+D38</f>
        <v>10233</v>
      </c>
      <c r="J38" s="19" t="s">
        <v>39</v>
      </c>
    </row>
    <row r="39" spans="1:10" ht="12">
      <c r="A39" s="3"/>
      <c r="B39" s="3"/>
      <c r="C39" s="3"/>
      <c r="D39" s="8"/>
      <c r="E39" s="8"/>
      <c r="F39" s="19"/>
      <c r="G39" s="9"/>
      <c r="H39" s="8"/>
      <c r="J39" s="19"/>
    </row>
    <row r="40" spans="1:10" ht="12">
      <c r="A40" s="3"/>
      <c r="B40" s="4" t="s">
        <v>14</v>
      </c>
      <c r="C40" s="3" t="s">
        <v>15</v>
      </c>
      <c r="D40" s="8">
        <v>-4771</v>
      </c>
      <c r="E40" s="8"/>
      <c r="F40" s="19" t="s">
        <v>39</v>
      </c>
      <c r="G40" s="9"/>
      <c r="H40" s="8">
        <f>+D40</f>
        <v>-4771</v>
      </c>
      <c r="J40" s="19" t="s">
        <v>39</v>
      </c>
    </row>
    <row r="41" spans="1:10" ht="12">
      <c r="A41" s="3"/>
      <c r="B41" s="3"/>
      <c r="C41" s="3"/>
      <c r="D41" s="8"/>
      <c r="E41" s="8"/>
      <c r="F41" s="19"/>
      <c r="G41" s="9"/>
      <c r="H41" s="8"/>
      <c r="J41" s="19"/>
    </row>
    <row r="42" spans="1:10" ht="12">
      <c r="A42" s="3"/>
      <c r="B42" s="4" t="s">
        <v>16</v>
      </c>
      <c r="C42" s="57" t="s">
        <v>95</v>
      </c>
      <c r="D42" s="8"/>
      <c r="E42" s="8"/>
      <c r="F42" s="19"/>
      <c r="G42" s="9"/>
      <c r="H42" s="8"/>
      <c r="J42" s="19"/>
    </row>
    <row r="43" spans="1:10" ht="12">
      <c r="A43" s="3"/>
      <c r="B43" s="3"/>
      <c r="C43" s="61"/>
      <c r="D43" s="8">
        <f>+D38+D40</f>
        <v>5462</v>
      </c>
      <c r="E43" s="8"/>
      <c r="F43" s="19" t="s">
        <v>39</v>
      </c>
      <c r="G43" s="9"/>
      <c r="H43" s="8">
        <f>+D43</f>
        <v>5462</v>
      </c>
      <c r="J43" s="19" t="s">
        <v>39</v>
      </c>
    </row>
    <row r="44" spans="1:10" ht="12">
      <c r="A44" s="3"/>
      <c r="B44" s="3"/>
      <c r="C44" s="3"/>
      <c r="D44" s="8"/>
      <c r="E44" s="8"/>
      <c r="F44" s="19"/>
      <c r="G44" s="9"/>
      <c r="H44" s="8"/>
      <c r="J44" s="19"/>
    </row>
    <row r="45" spans="1:10" ht="12">
      <c r="A45" s="3"/>
      <c r="B45" s="3"/>
      <c r="C45" s="3" t="s">
        <v>17</v>
      </c>
      <c r="D45" s="8">
        <v>-3</v>
      </c>
      <c r="E45" s="8"/>
      <c r="F45" s="19" t="s">
        <v>39</v>
      </c>
      <c r="G45" s="9"/>
      <c r="H45" s="8">
        <f>+D45</f>
        <v>-3</v>
      </c>
      <c r="J45" s="19" t="s">
        <v>39</v>
      </c>
    </row>
    <row r="46" spans="1:10" ht="12">
      <c r="A46" s="3"/>
      <c r="B46" s="3"/>
      <c r="C46" s="3"/>
      <c r="D46" s="8"/>
      <c r="E46" s="8"/>
      <c r="F46" s="19"/>
      <c r="G46" s="9"/>
      <c r="H46" s="8"/>
      <c r="J46" s="19"/>
    </row>
    <row r="47" spans="1:10" ht="12">
      <c r="A47" s="3"/>
      <c r="B47" s="4" t="s">
        <v>18</v>
      </c>
      <c r="C47" s="3" t="s">
        <v>69</v>
      </c>
      <c r="D47" s="8">
        <v>0</v>
      </c>
      <c r="E47" s="8"/>
      <c r="F47" s="19" t="s">
        <v>39</v>
      </c>
      <c r="G47" s="9"/>
      <c r="H47" s="8">
        <f>+D47</f>
        <v>0</v>
      </c>
      <c r="J47" s="19" t="s">
        <v>39</v>
      </c>
    </row>
    <row r="48" spans="1:10" ht="12">
      <c r="A48" s="3"/>
      <c r="B48" s="3"/>
      <c r="C48" s="3"/>
      <c r="D48" s="8"/>
      <c r="E48" s="8"/>
      <c r="F48" s="19"/>
      <c r="G48" s="9"/>
      <c r="H48" s="8"/>
      <c r="J48" s="19"/>
    </row>
    <row r="49" spans="1:10" ht="12">
      <c r="A49" s="3"/>
      <c r="B49" s="10" t="s">
        <v>88</v>
      </c>
      <c r="C49" s="57" t="s">
        <v>87</v>
      </c>
      <c r="D49" s="8"/>
      <c r="E49" s="8"/>
      <c r="F49" s="19"/>
      <c r="G49" s="9"/>
      <c r="H49" s="8"/>
      <c r="J49" s="19"/>
    </row>
    <row r="50" spans="1:10" ht="12">
      <c r="A50" s="3"/>
      <c r="B50" s="3"/>
      <c r="C50" s="57"/>
      <c r="D50" s="8">
        <f>+D47+D45+D43</f>
        <v>5459</v>
      </c>
      <c r="E50" s="8"/>
      <c r="F50" s="19" t="s">
        <v>39</v>
      </c>
      <c r="G50" s="9"/>
      <c r="H50" s="8">
        <f>+D50</f>
        <v>5459</v>
      </c>
      <c r="J50" s="19" t="s">
        <v>39</v>
      </c>
    </row>
    <row r="51" spans="1:10" ht="12">
      <c r="A51" s="3"/>
      <c r="B51" s="3"/>
      <c r="C51" s="3"/>
      <c r="D51" s="8"/>
      <c r="E51" s="8"/>
      <c r="F51" s="19"/>
      <c r="G51" s="9"/>
      <c r="H51" s="8"/>
      <c r="J51" s="19"/>
    </row>
    <row r="52" spans="1:10" ht="12">
      <c r="A52" s="11"/>
      <c r="B52" s="10" t="s">
        <v>21</v>
      </c>
      <c r="C52" s="11" t="s">
        <v>106</v>
      </c>
      <c r="D52" s="8">
        <v>0</v>
      </c>
      <c r="E52" s="8"/>
      <c r="F52" s="19" t="s">
        <v>39</v>
      </c>
      <c r="G52" s="9"/>
      <c r="H52" s="8">
        <f>+D52</f>
        <v>0</v>
      </c>
      <c r="J52" s="19" t="s">
        <v>39</v>
      </c>
    </row>
    <row r="53" spans="1:10" ht="12">
      <c r="A53" s="11"/>
      <c r="B53" s="10"/>
      <c r="C53" s="11" t="s">
        <v>19</v>
      </c>
      <c r="D53" s="9">
        <v>0</v>
      </c>
      <c r="E53" s="9"/>
      <c r="F53" s="19" t="s">
        <v>39</v>
      </c>
      <c r="G53" s="9"/>
      <c r="H53" s="8">
        <f>+D53</f>
        <v>0</v>
      </c>
      <c r="J53" s="19" t="s">
        <v>39</v>
      </c>
    </row>
    <row r="54" spans="1:10" ht="12">
      <c r="A54" s="11"/>
      <c r="B54" s="10"/>
      <c r="C54" s="11" t="s">
        <v>108</v>
      </c>
      <c r="D54" s="8"/>
      <c r="E54" s="8"/>
      <c r="F54" s="19"/>
      <c r="G54" s="9"/>
      <c r="H54" s="8"/>
      <c r="J54" s="19"/>
    </row>
    <row r="55" spans="1:10" ht="12">
      <c r="A55" s="11"/>
      <c r="B55" s="10"/>
      <c r="C55" s="11" t="s">
        <v>20</v>
      </c>
      <c r="D55" s="8">
        <f>+D52+D53</f>
        <v>0</v>
      </c>
      <c r="E55" s="8"/>
      <c r="F55" s="19" t="s">
        <v>39</v>
      </c>
      <c r="G55" s="9"/>
      <c r="H55" s="8">
        <f>+D55</f>
        <v>0</v>
      </c>
      <c r="J55" s="19" t="s">
        <v>39</v>
      </c>
    </row>
    <row r="56" spans="1:10" ht="12">
      <c r="A56" s="11"/>
      <c r="B56" s="10"/>
      <c r="C56" s="11"/>
      <c r="D56" s="8"/>
      <c r="E56" s="8"/>
      <c r="F56" s="19"/>
      <c r="G56" s="9"/>
      <c r="H56" s="8"/>
      <c r="J56" s="19"/>
    </row>
    <row r="57" spans="1:10" ht="12">
      <c r="A57" s="11"/>
      <c r="B57" s="14" t="s">
        <v>68</v>
      </c>
      <c r="C57" s="11" t="s">
        <v>78</v>
      </c>
      <c r="D57" s="8">
        <f>SUM(D50:D55)</f>
        <v>5459</v>
      </c>
      <c r="E57" s="8"/>
      <c r="F57" s="19" t="s">
        <v>39</v>
      </c>
      <c r="G57" s="9"/>
      <c r="H57" s="8">
        <f>+D57</f>
        <v>5459</v>
      </c>
      <c r="J57" s="19" t="s">
        <v>39</v>
      </c>
    </row>
    <row r="58" spans="1:10" ht="12">
      <c r="A58" s="11"/>
      <c r="B58" s="10"/>
      <c r="C58" s="11"/>
      <c r="D58" s="8"/>
      <c r="E58" s="8"/>
      <c r="F58" s="19"/>
      <c r="G58" s="9"/>
      <c r="H58" s="8"/>
      <c r="J58" s="19"/>
    </row>
    <row r="59" spans="1:10" ht="12">
      <c r="A59" s="10">
        <v>3</v>
      </c>
      <c r="B59" s="10" t="s">
        <v>3</v>
      </c>
      <c r="C59" s="11" t="s">
        <v>94</v>
      </c>
      <c r="D59" s="8"/>
      <c r="E59" s="8"/>
      <c r="F59" s="19"/>
      <c r="G59" s="9"/>
      <c r="H59" s="8"/>
      <c r="J59" s="19"/>
    </row>
    <row r="60" spans="1:10" ht="12">
      <c r="A60" s="11"/>
      <c r="B60" s="10"/>
      <c r="C60" s="11" t="s">
        <v>22</v>
      </c>
      <c r="D60" s="8"/>
      <c r="E60" s="8"/>
      <c r="F60" s="19"/>
      <c r="G60" s="9"/>
      <c r="H60" s="8"/>
      <c r="J60" s="19"/>
    </row>
    <row r="61" spans="1:10" ht="12">
      <c r="A61" s="11"/>
      <c r="B61" s="10"/>
      <c r="C61" s="11" t="s">
        <v>23</v>
      </c>
      <c r="D61" s="12"/>
      <c r="E61" s="12"/>
      <c r="F61" s="19"/>
      <c r="G61" s="12"/>
      <c r="H61" s="8"/>
      <c r="J61" s="19"/>
    </row>
    <row r="62" spans="1:10" ht="12">
      <c r="A62" s="11"/>
      <c r="B62" s="10"/>
      <c r="C62" s="11"/>
      <c r="D62" s="12"/>
      <c r="E62" s="12"/>
      <c r="F62" s="19"/>
      <c r="G62" s="12"/>
      <c r="H62" s="8"/>
      <c r="J62" s="19"/>
    </row>
    <row r="63" spans="1:10" ht="12">
      <c r="A63" s="11"/>
      <c r="B63" s="10"/>
      <c r="C63" s="60" t="s">
        <v>90</v>
      </c>
      <c r="D63" s="4"/>
      <c r="E63" s="4"/>
      <c r="F63" s="19"/>
      <c r="G63" s="12"/>
      <c r="H63" s="8"/>
      <c r="J63" s="19"/>
    </row>
    <row r="64" spans="1:10" ht="12">
      <c r="A64" s="11"/>
      <c r="B64" s="10"/>
      <c r="C64" s="61"/>
      <c r="H64" s="8"/>
      <c r="J64" s="13"/>
    </row>
    <row r="65" spans="1:10" ht="12">
      <c r="A65" s="11"/>
      <c r="B65" s="10"/>
      <c r="C65" s="61"/>
      <c r="D65" s="43">
        <v>1.94</v>
      </c>
      <c r="E65" s="25"/>
      <c r="F65" s="19" t="s">
        <v>39</v>
      </c>
      <c r="G65" s="3"/>
      <c r="H65" s="52">
        <f>+D65</f>
        <v>1.94</v>
      </c>
      <c r="J65" s="19" t="s">
        <v>39</v>
      </c>
    </row>
    <row r="66" spans="1:10" ht="12">
      <c r="A66" s="11"/>
      <c r="B66" s="10"/>
      <c r="C66" s="11"/>
      <c r="D66" s="4"/>
      <c r="E66" s="4"/>
      <c r="F66" s="19"/>
      <c r="G66" s="4"/>
      <c r="H66" s="8"/>
      <c r="J66" s="19"/>
    </row>
    <row r="67" spans="1:10" ht="12">
      <c r="A67" s="11"/>
      <c r="B67" s="10"/>
      <c r="C67" s="60" t="s">
        <v>91</v>
      </c>
      <c r="H67" s="8"/>
      <c r="J67" s="13"/>
    </row>
    <row r="68" spans="1:8" ht="12">
      <c r="A68" s="11"/>
      <c r="B68" s="10"/>
      <c r="C68" s="60"/>
      <c r="H68" s="8"/>
    </row>
    <row r="69" spans="1:10" ht="12">
      <c r="A69" s="11"/>
      <c r="B69" s="10"/>
      <c r="C69" s="60"/>
      <c r="D69" s="44">
        <v>1.71</v>
      </c>
      <c r="E69" s="9"/>
      <c r="F69" s="19" t="s">
        <v>39</v>
      </c>
      <c r="G69" s="4"/>
      <c r="H69" s="52">
        <f>+D69</f>
        <v>1.71</v>
      </c>
      <c r="I69" s="9"/>
      <c r="J69" s="19" t="s">
        <v>39</v>
      </c>
    </row>
    <row r="70" spans="1:8" ht="12">
      <c r="A70" s="11"/>
      <c r="B70" s="10"/>
      <c r="C70" s="11"/>
      <c r="H70" s="8"/>
    </row>
    <row r="71" spans="1:10" ht="12">
      <c r="A71" s="11">
        <v>4</v>
      </c>
      <c r="B71" s="10" t="s">
        <v>27</v>
      </c>
      <c r="C71" s="11" t="s">
        <v>92</v>
      </c>
      <c r="D71" s="9">
        <v>0</v>
      </c>
      <c r="E71" s="9"/>
      <c r="F71" s="19" t="s">
        <v>39</v>
      </c>
      <c r="G71" s="4"/>
      <c r="H71" s="8">
        <f>+D71</f>
        <v>0</v>
      </c>
      <c r="J71" s="19" t="s">
        <v>39</v>
      </c>
    </row>
    <row r="72" spans="1:10" ht="12">
      <c r="A72" s="11"/>
      <c r="C72" s="11"/>
      <c r="D72" s="4"/>
      <c r="E72" s="4"/>
      <c r="F72" s="19"/>
      <c r="G72" s="4"/>
      <c r="H72" s="8"/>
      <c r="J72" s="19"/>
    </row>
    <row r="73" spans="1:10" ht="12">
      <c r="A73" s="11"/>
      <c r="B73" s="10" t="s">
        <v>28</v>
      </c>
      <c r="C73" s="11" t="s">
        <v>29</v>
      </c>
      <c r="D73" s="9">
        <v>0</v>
      </c>
      <c r="E73" s="9"/>
      <c r="F73" s="19" t="s">
        <v>39</v>
      </c>
      <c r="G73" s="9"/>
      <c r="H73" s="8">
        <f>+D73</f>
        <v>0</v>
      </c>
      <c r="I73" s="9"/>
      <c r="J73" s="19" t="s">
        <v>39</v>
      </c>
    </row>
    <row r="74" spans="1:10" ht="12">
      <c r="A74" s="11"/>
      <c r="B74" s="10"/>
      <c r="C74" s="11"/>
      <c r="D74" s="4"/>
      <c r="E74" s="4"/>
      <c r="F74" s="4"/>
      <c r="G74" s="4"/>
      <c r="H74" s="8"/>
      <c r="J74" s="4"/>
    </row>
    <row r="75" spans="1:10" ht="12">
      <c r="A75" s="13" t="s">
        <v>107</v>
      </c>
      <c r="B75" s="10"/>
      <c r="C75" s="11"/>
      <c r="D75" s="4"/>
      <c r="E75" s="4"/>
      <c r="F75" s="4"/>
      <c r="G75" s="4"/>
      <c r="H75" s="8"/>
      <c r="J75" s="4"/>
    </row>
    <row r="76" spans="1:10" ht="12">
      <c r="A76" s="11"/>
      <c r="B76" s="10"/>
      <c r="C76" s="11"/>
      <c r="D76" s="4"/>
      <c r="E76" s="4"/>
      <c r="F76" s="4"/>
      <c r="G76" s="4"/>
      <c r="H76" s="8"/>
      <c r="J76" s="4"/>
    </row>
    <row r="77" spans="1:10" ht="12">
      <c r="A77" s="11"/>
      <c r="B77" s="10"/>
      <c r="C77" s="11"/>
      <c r="D77" s="4"/>
      <c r="E77" s="4"/>
      <c r="F77" s="4"/>
      <c r="G77" s="4"/>
      <c r="H77" s="8"/>
      <c r="J77" s="4"/>
    </row>
    <row r="78" spans="1:10" ht="12">
      <c r="A78" s="11"/>
      <c r="B78" s="10"/>
      <c r="C78" s="11"/>
      <c r="D78" s="4"/>
      <c r="E78" s="4"/>
      <c r="F78" s="4"/>
      <c r="G78" s="4"/>
      <c r="H78" s="8"/>
      <c r="J78" s="4"/>
    </row>
    <row r="79" spans="1:10" ht="12">
      <c r="A79" s="11"/>
      <c r="B79" s="10"/>
      <c r="C79" s="11"/>
      <c r="D79" s="4"/>
      <c r="E79" s="4"/>
      <c r="F79" s="4"/>
      <c r="G79" s="4"/>
      <c r="H79" s="8"/>
      <c r="J79" s="4"/>
    </row>
    <row r="80" spans="1:8" ht="12">
      <c r="A80" s="11"/>
      <c r="B80" s="10"/>
      <c r="C80" s="11"/>
      <c r="D80" s="4"/>
      <c r="E80" s="4"/>
      <c r="F80" s="4"/>
      <c r="G80" s="4"/>
      <c r="H80" s="8"/>
    </row>
    <row r="81" spans="1:10" ht="12">
      <c r="A81" s="11"/>
      <c r="B81" s="10"/>
      <c r="C81" s="11"/>
      <c r="D81" s="4"/>
      <c r="E81" s="4"/>
      <c r="F81" s="4"/>
      <c r="G81" s="4"/>
      <c r="H81" s="8"/>
      <c r="I81" s="16"/>
      <c r="J81" s="13"/>
    </row>
    <row r="82" spans="1:10" ht="12">
      <c r="A82" s="11"/>
      <c r="B82" s="10"/>
      <c r="C82" s="11"/>
      <c r="D82" s="4"/>
      <c r="E82" s="4"/>
      <c r="F82" s="4"/>
      <c r="G82" s="4"/>
      <c r="H82" s="8"/>
      <c r="I82" s="16"/>
      <c r="J82" s="13"/>
    </row>
    <row r="83" spans="1:10" ht="12">
      <c r="A83" s="11"/>
      <c r="B83" s="10"/>
      <c r="C83" s="11"/>
      <c r="D83" s="4"/>
      <c r="E83" s="4"/>
      <c r="F83" s="4"/>
      <c r="G83" s="4"/>
      <c r="H83" s="8"/>
      <c r="I83" s="16"/>
      <c r="J83" s="13"/>
    </row>
    <row r="84" spans="1:10" ht="12">
      <c r="A84" s="11"/>
      <c r="B84" s="10"/>
      <c r="C84" s="11"/>
      <c r="D84" s="4"/>
      <c r="E84" s="4"/>
      <c r="F84" s="4"/>
      <c r="G84" s="4"/>
      <c r="H84" s="8"/>
      <c r="I84" s="16"/>
      <c r="J84" s="13"/>
    </row>
    <row r="85" spans="1:10" ht="12">
      <c r="A85" s="11"/>
      <c r="B85" s="10"/>
      <c r="C85" s="11"/>
      <c r="D85" s="4"/>
      <c r="E85" s="4"/>
      <c r="F85" s="4"/>
      <c r="G85" s="4"/>
      <c r="H85" s="8"/>
      <c r="I85" s="16"/>
      <c r="J85" s="13"/>
    </row>
    <row r="86" spans="1:10" ht="12">
      <c r="A86" s="11"/>
      <c r="B86" s="10"/>
      <c r="C86" s="11"/>
      <c r="D86" s="4"/>
      <c r="E86" s="4"/>
      <c r="F86" s="4"/>
      <c r="G86" s="4"/>
      <c r="H86" s="8"/>
      <c r="I86" s="16"/>
      <c r="J86" s="13"/>
    </row>
    <row r="87" spans="1:10" ht="12">
      <c r="A87" s="11"/>
      <c r="B87" s="10"/>
      <c r="C87" s="11"/>
      <c r="D87" s="4"/>
      <c r="E87" s="4"/>
      <c r="F87" s="4"/>
      <c r="G87" s="4"/>
      <c r="H87" s="8"/>
      <c r="I87" s="16"/>
      <c r="J87" s="13"/>
    </row>
    <row r="88" spans="1:10" ht="12">
      <c r="A88" s="11"/>
      <c r="B88" s="10"/>
      <c r="C88" s="11"/>
      <c r="D88" s="4"/>
      <c r="E88" s="4"/>
      <c r="F88" s="4"/>
      <c r="G88" s="4"/>
      <c r="H88" s="8"/>
      <c r="I88" s="16"/>
      <c r="J88" s="13"/>
    </row>
    <row r="89" spans="7:10" ht="12">
      <c r="G89" s="14"/>
      <c r="H89" s="8"/>
      <c r="I89" s="16"/>
      <c r="J89" s="13"/>
    </row>
    <row r="90" spans="7:10" ht="12">
      <c r="G90" s="14"/>
      <c r="H90" s="8"/>
      <c r="I90" s="16"/>
      <c r="J90" s="13"/>
    </row>
    <row r="91" spans="7:10" ht="12">
      <c r="G91" s="14"/>
      <c r="H91" s="8"/>
      <c r="I91" s="16"/>
      <c r="J91" s="13"/>
    </row>
    <row r="92" spans="7:10" ht="12">
      <c r="G92" s="14"/>
      <c r="H92" s="8"/>
      <c r="I92" s="16"/>
      <c r="J92" s="13"/>
    </row>
    <row r="93" spans="7:10" ht="12">
      <c r="G93" s="14"/>
      <c r="H93" s="8"/>
      <c r="I93" s="16"/>
      <c r="J93" s="13"/>
    </row>
    <row r="94" spans="7:10" ht="12">
      <c r="G94" s="14"/>
      <c r="H94" s="8"/>
      <c r="I94" s="16"/>
      <c r="J94" s="13"/>
    </row>
    <row r="95" spans="7:10" ht="12">
      <c r="G95" s="14"/>
      <c r="H95" s="8"/>
      <c r="I95" s="16"/>
      <c r="J95" s="13"/>
    </row>
    <row r="96" spans="7:10" ht="12">
      <c r="G96" s="14"/>
      <c r="H96" s="8"/>
      <c r="I96" s="16"/>
      <c r="J96" s="13"/>
    </row>
    <row r="97" spans="7:10" ht="12">
      <c r="G97" s="14"/>
      <c r="H97" s="8"/>
      <c r="I97" s="16"/>
      <c r="J97" s="13"/>
    </row>
    <row r="98" spans="7:10" ht="12">
      <c r="G98" s="14"/>
      <c r="H98" s="8"/>
      <c r="I98" s="16"/>
      <c r="J98" s="13"/>
    </row>
    <row r="99" spans="7:10" ht="12">
      <c r="G99" s="14"/>
      <c r="H99" s="8"/>
      <c r="I99" s="16"/>
      <c r="J99" s="13"/>
    </row>
    <row r="100" spans="7:10" ht="12">
      <c r="G100" s="14"/>
      <c r="H100" s="8"/>
      <c r="I100" s="16"/>
      <c r="J100" s="13"/>
    </row>
    <row r="101" spans="7:10" ht="12">
      <c r="G101" s="14"/>
      <c r="H101" s="8"/>
      <c r="I101" s="16"/>
      <c r="J101" s="13"/>
    </row>
    <row r="102" spans="7:10" ht="12">
      <c r="G102" s="14"/>
      <c r="H102" s="8"/>
      <c r="I102" s="16"/>
      <c r="J102" s="13"/>
    </row>
    <row r="103" spans="7:10" ht="12">
      <c r="G103" s="14"/>
      <c r="H103" s="8"/>
      <c r="I103" s="16"/>
      <c r="J103" s="13"/>
    </row>
    <row r="104" spans="7:10" ht="12">
      <c r="G104" s="14"/>
      <c r="H104" s="8"/>
      <c r="I104" s="16"/>
      <c r="J104" s="13"/>
    </row>
    <row r="105" spans="7:10" ht="12">
      <c r="G105" s="14"/>
      <c r="H105" s="8"/>
      <c r="I105" s="16"/>
      <c r="J105" s="13"/>
    </row>
    <row r="106" spans="7:10" ht="12">
      <c r="G106" s="14"/>
      <c r="H106" s="8"/>
      <c r="I106" s="16"/>
      <c r="J106" s="13"/>
    </row>
    <row r="107" spans="7:10" ht="12">
      <c r="G107" s="14"/>
      <c r="H107" s="8"/>
      <c r="I107" s="16"/>
      <c r="J107" s="13"/>
    </row>
    <row r="108" spans="7:10" ht="12">
      <c r="G108" s="14"/>
      <c r="H108" s="8"/>
      <c r="I108" s="16"/>
      <c r="J108" s="13"/>
    </row>
    <row r="109" spans="7:10" ht="12">
      <c r="G109" s="14"/>
      <c r="H109" s="8"/>
      <c r="I109" s="16"/>
      <c r="J109" s="13"/>
    </row>
    <row r="110" spans="7:10" ht="12">
      <c r="G110" s="14"/>
      <c r="H110" s="8"/>
      <c r="I110" s="16"/>
      <c r="J110" s="13"/>
    </row>
    <row r="111" spans="7:10" ht="12">
      <c r="G111" s="14"/>
      <c r="I111" s="16"/>
      <c r="J111" s="13"/>
    </row>
    <row r="112" spans="7:10" ht="12">
      <c r="G112" s="14"/>
      <c r="I112" s="16"/>
      <c r="J112" s="13"/>
    </row>
    <row r="113" spans="7:10" ht="12">
      <c r="G113" s="14"/>
      <c r="I113" s="16"/>
      <c r="J113" s="13"/>
    </row>
    <row r="114" spans="7:10" ht="12">
      <c r="G114" s="14"/>
      <c r="I114" s="16"/>
      <c r="J114" s="13"/>
    </row>
    <row r="115" spans="7:10" ht="12">
      <c r="G115" s="14"/>
      <c r="I115" s="16"/>
      <c r="J115" s="13"/>
    </row>
    <row r="116" spans="7:10" ht="12">
      <c r="G116" s="14"/>
      <c r="I116" s="16"/>
      <c r="J116" s="13"/>
    </row>
    <row r="117" spans="7:10" ht="12">
      <c r="G117" s="14"/>
      <c r="I117" s="16"/>
      <c r="J117" s="13"/>
    </row>
    <row r="118" spans="7:10" ht="12">
      <c r="G118" s="14"/>
      <c r="I118" s="16"/>
      <c r="J118" s="13"/>
    </row>
    <row r="119" spans="7:10" ht="12">
      <c r="G119" s="14"/>
      <c r="I119" s="16"/>
      <c r="J119" s="13"/>
    </row>
    <row r="120" spans="7:10" ht="12">
      <c r="G120" s="14"/>
      <c r="I120" s="16"/>
      <c r="J120" s="13"/>
    </row>
    <row r="121" spans="7:10" ht="12">
      <c r="G121" s="14"/>
      <c r="I121" s="16"/>
      <c r="J121" s="13"/>
    </row>
    <row r="122" spans="7:10" ht="12">
      <c r="G122" s="14"/>
      <c r="I122" s="16"/>
      <c r="J122" s="13"/>
    </row>
    <row r="123" spans="7:10" ht="12">
      <c r="G123" s="14"/>
      <c r="I123" s="16"/>
      <c r="J123" s="13"/>
    </row>
    <row r="124" spans="7:10" ht="12">
      <c r="G124" s="14"/>
      <c r="I124" s="16"/>
      <c r="J124" s="13"/>
    </row>
    <row r="125" spans="7:10" ht="12">
      <c r="G125" s="14"/>
      <c r="I125" s="16"/>
      <c r="J125" s="13"/>
    </row>
    <row r="126" spans="7:10" ht="12">
      <c r="G126" s="14"/>
      <c r="I126" s="16"/>
      <c r="J126" s="13"/>
    </row>
    <row r="127" spans="7:10" ht="12">
      <c r="G127" s="14"/>
      <c r="I127" s="16"/>
      <c r="J127" s="13"/>
    </row>
    <row r="128" spans="7:10" ht="12">
      <c r="G128" s="14"/>
      <c r="I128" s="16"/>
      <c r="J128" s="13"/>
    </row>
    <row r="129" spans="7:10" ht="12">
      <c r="G129" s="14"/>
      <c r="I129" s="16"/>
      <c r="J129" s="13"/>
    </row>
    <row r="130" spans="7:10" ht="12">
      <c r="G130" s="14"/>
      <c r="I130" s="16"/>
      <c r="J130" s="13"/>
    </row>
    <row r="131" spans="7:10" ht="12">
      <c r="G131" s="14"/>
      <c r="I131" s="16"/>
      <c r="J131" s="13"/>
    </row>
    <row r="132" spans="7:10" ht="12">
      <c r="G132" s="14"/>
      <c r="I132" s="16"/>
      <c r="J132" s="13"/>
    </row>
    <row r="133" spans="7:10" ht="12">
      <c r="G133" s="14"/>
      <c r="I133" s="16"/>
      <c r="J133" s="13"/>
    </row>
    <row r="134" spans="7:10" ht="12">
      <c r="G134" s="14"/>
      <c r="I134" s="16"/>
      <c r="J134" s="13"/>
    </row>
    <row r="135" spans="7:10" ht="12">
      <c r="G135" s="14"/>
      <c r="I135" s="16"/>
      <c r="J135" s="13"/>
    </row>
    <row r="136" spans="9:10" ht="12">
      <c r="I136" s="16"/>
      <c r="J136" s="13"/>
    </row>
    <row r="137" spans="9:10" ht="12">
      <c r="I137" s="16"/>
      <c r="J137" s="13"/>
    </row>
    <row r="138" spans="9:10" ht="12">
      <c r="I138" s="16"/>
      <c r="J138" s="13"/>
    </row>
    <row r="139" spans="9:10" ht="12">
      <c r="I139" s="16"/>
      <c r="J139" s="13"/>
    </row>
    <row r="140" spans="9:10" ht="12">
      <c r="I140" s="16"/>
      <c r="J140" s="13"/>
    </row>
    <row r="141" spans="9:10" ht="12">
      <c r="I141" s="16"/>
      <c r="J141" s="13"/>
    </row>
    <row r="142" spans="9:10" ht="12">
      <c r="I142" s="16"/>
      <c r="J142" s="13"/>
    </row>
    <row r="143" spans="9:10" ht="12">
      <c r="I143" s="16"/>
      <c r="J143" s="13"/>
    </row>
    <row r="144" spans="9:10" ht="12">
      <c r="I144" s="16"/>
      <c r="J144" s="13"/>
    </row>
    <row r="145" spans="9:10" ht="12">
      <c r="I145" s="16"/>
      <c r="J145" s="13"/>
    </row>
    <row r="146" spans="9:10" ht="12">
      <c r="I146" s="16"/>
      <c r="J146" s="13"/>
    </row>
    <row r="147" spans="9:10" ht="12">
      <c r="I147" s="16"/>
      <c r="J147" s="13"/>
    </row>
    <row r="148" spans="9:10" ht="12">
      <c r="I148" s="16"/>
      <c r="J148" s="13"/>
    </row>
    <row r="149" spans="9:10" ht="12">
      <c r="I149" s="16"/>
      <c r="J149" s="13"/>
    </row>
    <row r="150" spans="9:10" ht="12">
      <c r="I150" s="16"/>
      <c r="J150" s="13"/>
    </row>
    <row r="151" spans="9:10" ht="12">
      <c r="I151" s="16"/>
      <c r="J151" s="13"/>
    </row>
    <row r="152" spans="9:10" ht="12">
      <c r="I152" s="16"/>
      <c r="J152" s="13"/>
    </row>
    <row r="153" spans="9:10" ht="12">
      <c r="I153" s="16"/>
      <c r="J153" s="13"/>
    </row>
    <row r="154" spans="9:10" ht="12">
      <c r="I154" s="16"/>
      <c r="J154" s="13"/>
    </row>
    <row r="155" spans="9:10" ht="12">
      <c r="I155" s="16"/>
      <c r="J155" s="13"/>
    </row>
    <row r="156" spans="9:10" ht="12">
      <c r="I156" s="16"/>
      <c r="J156" s="13"/>
    </row>
    <row r="157" spans="9:10" ht="12">
      <c r="I157" s="16"/>
      <c r="J157" s="13"/>
    </row>
    <row r="158" spans="9:10" ht="12">
      <c r="I158" s="16"/>
      <c r="J158" s="13"/>
    </row>
    <row r="159" spans="9:10" ht="12">
      <c r="I159" s="16"/>
      <c r="J159" s="13"/>
    </row>
    <row r="160" spans="9:10" ht="12">
      <c r="I160" s="16"/>
      <c r="J160" s="13"/>
    </row>
    <row r="161" spans="9:10" ht="12">
      <c r="I161" s="16"/>
      <c r="J161" s="13"/>
    </row>
    <row r="162" spans="9:10" ht="12">
      <c r="I162" s="16"/>
      <c r="J162" s="13"/>
    </row>
    <row r="163" spans="9:10" ht="12">
      <c r="I163" s="16"/>
      <c r="J163" s="13"/>
    </row>
    <row r="164" spans="9:10" ht="12">
      <c r="I164" s="16"/>
      <c r="J164" s="13"/>
    </row>
    <row r="165" spans="9:10" ht="12">
      <c r="I165" s="16"/>
      <c r="J165" s="13"/>
    </row>
    <row r="166" spans="9:10" ht="12">
      <c r="I166" s="16"/>
      <c r="J166" s="13"/>
    </row>
    <row r="167" spans="9:10" ht="12">
      <c r="I167" s="16"/>
      <c r="J167" s="13"/>
    </row>
    <row r="168" spans="9:10" ht="12">
      <c r="I168" s="16"/>
      <c r="J168" s="13"/>
    </row>
    <row r="169" spans="9:10" ht="12">
      <c r="I169" s="16"/>
      <c r="J169" s="13"/>
    </row>
    <row r="170" spans="9:10" ht="12">
      <c r="I170" s="16"/>
      <c r="J170" s="13"/>
    </row>
    <row r="171" spans="9:10" ht="12">
      <c r="I171" s="16"/>
      <c r="J171" s="13"/>
    </row>
    <row r="172" spans="9:10" ht="12">
      <c r="I172" s="16"/>
      <c r="J172" s="13"/>
    </row>
  </sheetData>
  <mergeCells count="8">
    <mergeCell ref="C67:C69"/>
    <mergeCell ref="C32:C33"/>
    <mergeCell ref="C42:C43"/>
    <mergeCell ref="C49:C50"/>
    <mergeCell ref="C22:C24"/>
    <mergeCell ref="D8:F8"/>
    <mergeCell ref="H8:J8"/>
    <mergeCell ref="C63:C65"/>
  </mergeCells>
  <printOptions horizontalCentered="1"/>
  <pageMargins left="0.75" right="0.75" top="0.75" bottom="0.75" header="0" footer="0"/>
  <pageSetup firstPageNumber="3" useFirstPageNumber="1" horizontalDpi="300" verticalDpi="300" orientation="portrait" scale="90" r:id="rId1"/>
  <headerFooter alignWithMargins="0">
    <oddHeader>&amp;R&amp;"Times New Roman,Italic"LBS BINA GROUP BERHAD
Consolidated Income Statement
For First Quarter 31 March 2002</oddHeader>
    <oddFooter>&amp;C&amp;P</oddFooter>
  </headerFooter>
  <rowBreaks count="1" manualBreakCount="1">
    <brk id="5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57"/>
  <sheetViews>
    <sheetView workbookViewId="0" topLeftCell="A59">
      <selection activeCell="B76" sqref="B76"/>
    </sheetView>
  </sheetViews>
  <sheetFormatPr defaultColWidth="9.140625" defaultRowHeight="12.75"/>
  <cols>
    <col min="1" max="1" width="5.00390625" style="26" customWidth="1"/>
    <col min="2" max="2" width="47.140625" style="26" customWidth="1"/>
    <col min="3" max="3" width="2.00390625" style="26" customWidth="1"/>
    <col min="4" max="4" width="16.57421875" style="26" bestFit="1" customWidth="1"/>
    <col min="5" max="5" width="2.28125" style="26" customWidth="1"/>
    <col min="6" max="6" width="14.57421875" style="27" customWidth="1"/>
    <col min="7" max="7" width="14.7109375" style="26" customWidth="1"/>
    <col min="8" max="16384" width="9.140625" style="26" customWidth="1"/>
  </cols>
  <sheetData>
    <row r="1" spans="1:6" ht="18.75">
      <c r="A1" s="56" t="s">
        <v>38</v>
      </c>
      <c r="B1" s="54"/>
      <c r="C1" s="54"/>
      <c r="D1" s="54"/>
      <c r="E1" s="54"/>
      <c r="F1" s="54"/>
    </row>
    <row r="2" spans="1:6" ht="14.25" customHeight="1">
      <c r="A2" s="55" t="s">
        <v>40</v>
      </c>
      <c r="B2" s="54"/>
      <c r="C2" s="54"/>
      <c r="D2" s="54"/>
      <c r="E2" s="54"/>
      <c r="F2" s="54"/>
    </row>
    <row r="3" spans="1:6" ht="63">
      <c r="A3" s="62" t="s">
        <v>71</v>
      </c>
      <c r="B3" s="62"/>
      <c r="C3" s="28"/>
      <c r="D3" s="49" t="s">
        <v>74</v>
      </c>
      <c r="F3" s="49" t="s">
        <v>89</v>
      </c>
    </row>
    <row r="4" spans="4:6" ht="15.75" customHeight="1">
      <c r="D4" s="2" t="s">
        <v>79</v>
      </c>
      <c r="F4" s="2" t="s">
        <v>63</v>
      </c>
    </row>
    <row r="5" spans="1:6" ht="15.75">
      <c r="A5" s="63"/>
      <c r="B5" s="63"/>
      <c r="C5" s="29"/>
      <c r="D5" s="32" t="s">
        <v>0</v>
      </c>
      <c r="F5" s="32" t="s">
        <v>0</v>
      </c>
    </row>
    <row r="6" spans="1:6" ht="15.75">
      <c r="A6" s="27">
        <v>1</v>
      </c>
      <c r="B6" s="47" t="s">
        <v>41</v>
      </c>
      <c r="C6" s="47"/>
      <c r="D6" s="32"/>
      <c r="F6" s="32"/>
    </row>
    <row r="7" spans="1:6" ht="15.75">
      <c r="A7" s="27"/>
      <c r="B7" s="29" t="s">
        <v>42</v>
      </c>
      <c r="C7" s="29"/>
      <c r="D7" s="33">
        <v>16645</v>
      </c>
      <c r="F7" s="33">
        <v>16182</v>
      </c>
    </row>
    <row r="8" spans="1:6" ht="15.75" customHeight="1">
      <c r="A8" s="27"/>
      <c r="B8" s="29" t="s">
        <v>66</v>
      </c>
      <c r="C8" s="29"/>
      <c r="D8" s="33">
        <v>257807</v>
      </c>
      <c r="F8" s="33">
        <v>254792</v>
      </c>
    </row>
    <row r="9" spans="1:6" ht="15.75" customHeight="1">
      <c r="A9" s="27"/>
      <c r="B9" s="30" t="s">
        <v>67</v>
      </c>
      <c r="C9" s="30"/>
      <c r="D9" s="33">
        <v>0</v>
      </c>
      <c r="F9" s="33">
        <v>3000</v>
      </c>
    </row>
    <row r="10" spans="1:6" ht="15.75" customHeight="1">
      <c r="A10" s="27"/>
      <c r="B10" s="29" t="s">
        <v>96</v>
      </c>
      <c r="C10" s="29"/>
      <c r="D10" s="33">
        <v>5331</v>
      </c>
      <c r="F10" s="33">
        <v>5305</v>
      </c>
    </row>
    <row r="11" spans="1:6" ht="15.75">
      <c r="A11" s="27"/>
      <c r="B11" s="29" t="s">
        <v>81</v>
      </c>
      <c r="C11" s="29"/>
      <c r="D11" s="33">
        <v>751</v>
      </c>
      <c r="F11" s="33">
        <v>734</v>
      </c>
    </row>
    <row r="12" spans="1:6" ht="15.75">
      <c r="A12" s="27"/>
      <c r="B12" s="29"/>
      <c r="C12" s="29"/>
      <c r="D12" s="33"/>
      <c r="F12" s="33"/>
    </row>
    <row r="13" spans="1:6" ht="15.75">
      <c r="A13" s="27">
        <v>2</v>
      </c>
      <c r="B13" s="47" t="s">
        <v>43</v>
      </c>
      <c r="C13" s="47"/>
      <c r="D13" s="33"/>
      <c r="F13" s="33"/>
    </row>
    <row r="14" spans="1:6" ht="15.75">
      <c r="A14" s="27"/>
      <c r="B14" s="29" t="s">
        <v>44</v>
      </c>
      <c r="C14" s="29"/>
      <c r="D14" s="34">
        <v>4722</v>
      </c>
      <c r="F14" s="34">
        <v>5036</v>
      </c>
    </row>
    <row r="15" spans="1:6" ht="15.75">
      <c r="A15" s="27"/>
      <c r="B15" s="29" t="s">
        <v>45</v>
      </c>
      <c r="C15" s="29"/>
      <c r="D15" s="35">
        <f>181609-40107</f>
        <v>141502</v>
      </c>
      <c r="F15" s="35">
        <v>142745</v>
      </c>
    </row>
    <row r="16" spans="1:6" ht="15.75">
      <c r="A16" s="27"/>
      <c r="B16" s="29" t="s">
        <v>46</v>
      </c>
      <c r="C16" s="29"/>
      <c r="D16" s="35">
        <v>41246</v>
      </c>
      <c r="F16" s="35">
        <f>51236+401</f>
        <v>51637</v>
      </c>
    </row>
    <row r="17" spans="1:6" ht="15.75">
      <c r="A17" s="27"/>
      <c r="B17" s="30" t="s">
        <v>47</v>
      </c>
      <c r="C17" s="30"/>
      <c r="D17" s="35">
        <f>32790+2734</f>
        <v>35524</v>
      </c>
      <c r="F17" s="35">
        <f>27285+2416+7</f>
        <v>29708</v>
      </c>
    </row>
    <row r="18" spans="1:6" ht="15.75">
      <c r="A18" s="27"/>
      <c r="B18" s="30" t="s">
        <v>70</v>
      </c>
      <c r="C18" s="30"/>
      <c r="D18" s="35">
        <v>851</v>
      </c>
      <c r="F18" s="35">
        <v>213</v>
      </c>
    </row>
    <row r="19" spans="1:6" ht="15.75">
      <c r="A19" s="27"/>
      <c r="B19" s="30" t="s">
        <v>64</v>
      </c>
      <c r="C19" s="30"/>
      <c r="D19" s="35">
        <v>6491</v>
      </c>
      <c r="F19" s="35">
        <v>5809</v>
      </c>
    </row>
    <row r="20" spans="1:6" ht="15.75">
      <c r="A20" s="27"/>
      <c r="B20" s="30" t="s">
        <v>65</v>
      </c>
      <c r="C20" s="30"/>
      <c r="D20" s="35">
        <v>1846</v>
      </c>
      <c r="F20" s="35">
        <v>1363</v>
      </c>
    </row>
    <row r="21" spans="1:6" ht="15.75">
      <c r="A21" s="27"/>
      <c r="B21" s="29" t="s">
        <v>48</v>
      </c>
      <c r="C21" s="29"/>
      <c r="D21" s="35">
        <v>25602</v>
      </c>
      <c r="F21" s="35">
        <v>14283</v>
      </c>
    </row>
    <row r="22" spans="1:6" ht="15.75">
      <c r="A22" s="27"/>
      <c r="B22" s="29"/>
      <c r="C22" s="29"/>
      <c r="D22" s="36">
        <f>SUM(D14:D21)</f>
        <v>257784</v>
      </c>
      <c r="F22" s="36">
        <f>SUM(F14:F21)</f>
        <v>250794</v>
      </c>
    </row>
    <row r="23" spans="1:6" ht="15.75">
      <c r="A23" s="27"/>
      <c r="F23" s="26"/>
    </row>
    <row r="24" spans="1:6" ht="15.75">
      <c r="A24" s="27">
        <v>3</v>
      </c>
      <c r="B24" s="47" t="s">
        <v>72</v>
      </c>
      <c r="C24" s="47"/>
      <c r="D24" s="34"/>
      <c r="F24" s="34"/>
    </row>
    <row r="25" spans="1:6" ht="15.75">
      <c r="A25" s="27"/>
      <c r="B25" s="29" t="s">
        <v>49</v>
      </c>
      <c r="C25" s="29"/>
      <c r="D25" s="35">
        <f>66150+129</f>
        <v>66279</v>
      </c>
      <c r="F25" s="35">
        <f>65771+130</f>
        <v>65901</v>
      </c>
    </row>
    <row r="26" spans="1:6" ht="15.75">
      <c r="A26" s="27"/>
      <c r="B26" s="29" t="s">
        <v>50</v>
      </c>
      <c r="C26" s="29"/>
      <c r="D26" s="35">
        <f>53508+225</f>
        <v>53733</v>
      </c>
      <c r="F26" s="35">
        <v>57096</v>
      </c>
    </row>
    <row r="27" spans="1:6" ht="15.75">
      <c r="A27" s="27"/>
      <c r="B27" s="29" t="s">
        <v>51</v>
      </c>
      <c r="C27" s="29"/>
      <c r="D27" s="35">
        <v>571</v>
      </c>
      <c r="F27" s="35">
        <v>558</v>
      </c>
    </row>
    <row r="28" spans="1:6" ht="15.75">
      <c r="A28" s="27"/>
      <c r="B28" s="29" t="s">
        <v>52</v>
      </c>
      <c r="C28" s="29"/>
      <c r="D28" s="35">
        <v>45735</v>
      </c>
      <c r="F28" s="35">
        <v>49405</v>
      </c>
    </row>
    <row r="29" spans="1:6" ht="15.75">
      <c r="A29" s="27"/>
      <c r="B29" s="29" t="s">
        <v>53</v>
      </c>
      <c r="C29" s="29"/>
      <c r="D29" s="35">
        <v>2590</v>
      </c>
      <c r="F29" s="35">
        <v>3698</v>
      </c>
    </row>
    <row r="30" spans="1:6" ht="15.75">
      <c r="A30" s="27"/>
      <c r="B30" s="29" t="s">
        <v>97</v>
      </c>
      <c r="C30" s="29"/>
      <c r="D30" s="35">
        <v>0</v>
      </c>
      <c r="F30" s="35">
        <v>233</v>
      </c>
    </row>
    <row r="31" spans="1:6" ht="15.75">
      <c r="A31" s="27"/>
      <c r="B31" s="29" t="s">
        <v>54</v>
      </c>
      <c r="C31" s="29"/>
      <c r="D31" s="35">
        <v>722</v>
      </c>
      <c r="F31" s="35">
        <v>466</v>
      </c>
    </row>
    <row r="32" spans="1:6" ht="15.75">
      <c r="A32" s="27"/>
      <c r="B32" s="29" t="s">
        <v>55</v>
      </c>
      <c r="C32" s="29"/>
      <c r="D32" s="35">
        <v>18305</v>
      </c>
      <c r="F32" s="35">
        <v>18759</v>
      </c>
    </row>
    <row r="33" spans="1:6" ht="15.75">
      <c r="A33" s="27"/>
      <c r="B33" s="29"/>
      <c r="C33" s="29"/>
      <c r="D33" s="36">
        <f>SUM(D25:D32)</f>
        <v>187935</v>
      </c>
      <c r="F33" s="36">
        <f>SUM(F25:F32)</f>
        <v>196116</v>
      </c>
    </row>
    <row r="34" spans="1:6" ht="15.75">
      <c r="A34" s="27"/>
      <c r="B34" s="30"/>
      <c r="C34" s="30"/>
      <c r="D34" s="33"/>
      <c r="F34" s="33"/>
    </row>
    <row r="35" spans="1:6" ht="18" customHeight="1">
      <c r="A35" s="27">
        <v>4</v>
      </c>
      <c r="B35" s="30" t="s">
        <v>73</v>
      </c>
      <c r="C35" s="30"/>
      <c r="D35" s="37">
        <f>+D22-D33</f>
        <v>69849</v>
      </c>
      <c r="F35" s="37">
        <f>+F22-F33</f>
        <v>54678</v>
      </c>
    </row>
    <row r="36" spans="1:6" ht="16.5" thickBot="1">
      <c r="A36" s="27"/>
      <c r="B36" s="29"/>
      <c r="C36" s="29"/>
      <c r="D36" s="38">
        <f>SUM(D7:D11)+D35</f>
        <v>350383</v>
      </c>
      <c r="F36" s="38">
        <f>SUM(F7:F11)+F35</f>
        <v>334691</v>
      </c>
    </row>
    <row r="37" spans="1:6" ht="16.5" thickTop="1">
      <c r="A37" s="27"/>
      <c r="B37" s="29"/>
      <c r="C37" s="29"/>
      <c r="D37" s="41"/>
      <c r="F37" s="41"/>
    </row>
    <row r="38" spans="1:6" ht="15.75">
      <c r="A38" s="27"/>
      <c r="B38" s="29"/>
      <c r="C38" s="29"/>
      <c r="D38" s="41"/>
      <c r="F38" s="41"/>
    </row>
    <row r="39" spans="1:6" ht="15.75">
      <c r="A39" s="27"/>
      <c r="B39" s="29"/>
      <c r="C39" s="29"/>
      <c r="D39" s="41"/>
      <c r="F39" s="41"/>
    </row>
    <row r="40" spans="1:6" ht="15.75">
      <c r="A40" s="27"/>
      <c r="B40" s="29"/>
      <c r="C40" s="29"/>
      <c r="D40" s="39"/>
      <c r="F40" s="39"/>
    </row>
    <row r="41" spans="1:6" ht="15.75">
      <c r="A41" s="27"/>
      <c r="B41" s="29"/>
      <c r="C41" s="29"/>
      <c r="D41" s="39"/>
      <c r="F41" s="39"/>
    </row>
    <row r="42" spans="1:6" ht="15.75">
      <c r="A42" s="27"/>
      <c r="B42" s="28" t="s">
        <v>56</v>
      </c>
      <c r="C42" s="28"/>
      <c r="D42" s="39" t="s">
        <v>0</v>
      </c>
      <c r="F42" s="39" t="s">
        <v>0</v>
      </c>
    </row>
    <row r="43" spans="1:6" ht="15.75">
      <c r="A43" s="27"/>
      <c r="B43" s="29"/>
      <c r="C43" s="29"/>
      <c r="D43" s="33"/>
      <c r="F43" s="33"/>
    </row>
    <row r="44" spans="1:6" ht="15.75">
      <c r="A44" s="27">
        <v>5</v>
      </c>
      <c r="B44" s="29" t="s">
        <v>57</v>
      </c>
      <c r="C44" s="29"/>
      <c r="D44" s="33">
        <v>280634</v>
      </c>
      <c r="F44" s="33">
        <v>280634</v>
      </c>
    </row>
    <row r="45" spans="1:6" ht="15.75">
      <c r="A45" s="27">
        <v>6</v>
      </c>
      <c r="B45" s="29" t="s">
        <v>80</v>
      </c>
      <c r="C45" s="29"/>
      <c r="D45" s="33">
        <f>265+10353</f>
        <v>10618</v>
      </c>
      <c r="F45" s="33">
        <v>10618</v>
      </c>
    </row>
    <row r="46" spans="1:6" ht="15.75">
      <c r="A46" s="27">
        <v>7</v>
      </c>
      <c r="B46" s="30" t="s">
        <v>58</v>
      </c>
      <c r="C46" s="30"/>
      <c r="D46" s="33">
        <f>-132239-265</f>
        <v>-132504</v>
      </c>
      <c r="F46" s="33">
        <v>-137962</v>
      </c>
    </row>
    <row r="47" spans="1:6" ht="15.75">
      <c r="A47" s="27">
        <v>8</v>
      </c>
      <c r="B47" s="29" t="s">
        <v>75</v>
      </c>
      <c r="C47" s="29"/>
      <c r="D47" s="40">
        <f>SUM(D44:D46)</f>
        <v>158748</v>
      </c>
      <c r="F47" s="40">
        <f>SUM(F44:F46)</f>
        <v>153290</v>
      </c>
    </row>
    <row r="48" spans="1:6" ht="15.75">
      <c r="A48" s="27"/>
      <c r="B48" s="29"/>
      <c r="C48" s="29"/>
      <c r="D48" s="41"/>
      <c r="F48" s="41"/>
    </row>
    <row r="49" spans="1:6" ht="15.75">
      <c r="A49" s="27">
        <v>9</v>
      </c>
      <c r="B49" s="29" t="s">
        <v>59</v>
      </c>
      <c r="C49" s="29"/>
      <c r="D49" s="33">
        <v>466</v>
      </c>
      <c r="F49" s="33">
        <v>478</v>
      </c>
    </row>
    <row r="50" spans="1:6" ht="29.25" customHeight="1">
      <c r="A50" s="45">
        <v>10</v>
      </c>
      <c r="B50" s="51" t="s">
        <v>98</v>
      </c>
      <c r="C50" s="51"/>
      <c r="D50" s="46">
        <v>38154</v>
      </c>
      <c r="F50" s="46">
        <v>38154</v>
      </c>
    </row>
    <row r="51" spans="1:6" ht="15.75">
      <c r="A51" s="27">
        <v>11</v>
      </c>
      <c r="B51" s="26" t="s">
        <v>99</v>
      </c>
      <c r="D51" s="31">
        <f>22754-225</f>
        <v>22529</v>
      </c>
      <c r="F51" s="31">
        <v>22529</v>
      </c>
    </row>
    <row r="52" spans="1:6" ht="15.75">
      <c r="A52" s="27">
        <v>12</v>
      </c>
      <c r="B52" s="29" t="s">
        <v>60</v>
      </c>
      <c r="C52" s="29"/>
      <c r="D52" s="33">
        <v>47714</v>
      </c>
      <c r="F52" s="33">
        <v>37315</v>
      </c>
    </row>
    <row r="53" spans="1:6" ht="15.75">
      <c r="A53" s="27">
        <v>13</v>
      </c>
      <c r="B53" s="29" t="s">
        <v>61</v>
      </c>
      <c r="C53" s="29"/>
      <c r="D53" s="33">
        <v>810</v>
      </c>
      <c r="F53" s="33">
        <v>963</v>
      </c>
    </row>
    <row r="54" spans="1:6" ht="15.75">
      <c r="A54" s="27">
        <v>14</v>
      </c>
      <c r="B54" s="29" t="s">
        <v>62</v>
      </c>
      <c r="C54" s="29"/>
      <c r="D54" s="33">
        <v>81962</v>
      </c>
      <c r="F54" s="33">
        <v>81962</v>
      </c>
    </row>
    <row r="55" spans="2:6" ht="16.5" thickBot="1">
      <c r="B55" s="29"/>
      <c r="C55" s="29"/>
      <c r="D55" s="42">
        <f>SUM(D47:D54)</f>
        <v>350383</v>
      </c>
      <c r="F55" s="42">
        <f>SUM(F47:F54)</f>
        <v>334691</v>
      </c>
    </row>
    <row r="56" spans="2:6" ht="16.5" thickTop="1">
      <c r="B56" s="29"/>
      <c r="C56" s="29"/>
      <c r="F56" s="26"/>
    </row>
    <row r="57" spans="1:6" ht="15.75">
      <c r="A57" s="27">
        <v>15</v>
      </c>
      <c r="B57" s="26" t="s">
        <v>100</v>
      </c>
      <c r="D57" s="48" t="s">
        <v>82</v>
      </c>
      <c r="F57" s="48" t="s">
        <v>93</v>
      </c>
    </row>
  </sheetData>
  <mergeCells count="2">
    <mergeCell ref="A3:B3"/>
    <mergeCell ref="A5:B5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&amp;R&amp;"Times New Roman,Italic"LBS BINA GROUP BERHAD
Consolidated Balance Sheet
For First Quarter 31 March 2002</oddHeader>
    <oddFooter>&amp;C&amp;P</oddFooter>
  </headerFooter>
  <rowBreaks count="1" manualBreakCount="1">
    <brk id="3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 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 user</dc:creator>
  <cp:keywords/>
  <dc:description/>
  <cp:lastModifiedBy>user</cp:lastModifiedBy>
  <cp:lastPrinted>2002-05-24T02:56:47Z</cp:lastPrinted>
  <dcterms:created xsi:type="dcterms:W3CDTF">2000-01-19T03:33:46Z</dcterms:created>
  <dcterms:modified xsi:type="dcterms:W3CDTF">2002-05-31T04:32:55Z</dcterms:modified>
  <cp:category/>
  <cp:version/>
  <cp:contentType/>
  <cp:contentStatus/>
</cp:coreProperties>
</file>